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E821AA06-3CDF-44B4-98DD-8C28476E0399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EPS'!$A$9:$M$40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3" l="1"/>
  <c r="L40" i="3"/>
  <c r="J40" i="3"/>
  <c r="K40" i="3"/>
  <c r="H40" i="3" l="1"/>
  <c r="I40" i="3"/>
  <c r="C40" i="3"/>
  <c r="G40" i="3"/>
  <c r="D40" i="3"/>
  <c r="E40" i="3" l="1"/>
  <c r="F40" i="3"/>
</calcChain>
</file>

<file path=xl/sharedStrings.xml><?xml version="1.0" encoding="utf-8"?>
<sst xmlns="http://schemas.openxmlformats.org/spreadsheetml/2006/main" count="85" uniqueCount="81">
  <si>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</si>
  <si>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</si>
  <si>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</si>
  <si>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</si>
  <si>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</si>
  <si>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</si>
  <si>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</si>
  <si>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</si>
  <si>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</si>
  <si>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</si>
  <si>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</si>
  <si>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Giro Directo a IPS y/o proveedores - Proceso*</t>
  </si>
  <si>
    <t>Giro Neto a EPS</t>
  </si>
  <si>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</si>
  <si>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</si>
  <si>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</si>
  <si>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</si>
  <si>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</si>
  <si>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</si>
  <si>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</si>
  <si>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</si>
  <si>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</si>
  <si>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</si>
  <si>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</si>
  <si>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</si>
  <si>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</si>
  <si>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</si>
  <si>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</si>
  <si>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</si>
  <si>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</si>
  <si>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</si>
  <si>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</si>
  <si>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</si>
  <si>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</si>
  <si>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</si>
  <si>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</si>
  <si>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</si>
  <si>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</si>
  <si>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EPSS49</t>
  </si>
  <si>
    <t>ESS024</t>
  </si>
  <si>
    <t>ESS062</t>
  </si>
  <si>
    <t>ESS118</t>
  </si>
  <si>
    <t>ESS207</t>
  </si>
  <si>
    <t>Familiar de Colombia</t>
  </si>
  <si>
    <t>Comfaoriente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</si>
  <si>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</si>
  <si>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</si>
  <si>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</si>
  <si>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</si>
  <si>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</si>
  <si>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</si>
  <si>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</si>
  <si>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</si>
  <si>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</si>
  <si>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</si>
  <si>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</si>
  <si>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</si>
  <si>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</si>
  <si>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</si>
  <si>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</si>
  <si>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</si>
  <si>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</si>
  <si>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</si>
  <si>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</si>
  <si>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</si>
  <si>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</si>
  <si>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</si>
  <si>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</si>
  <si>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Proteger</t>
  </si>
  <si>
    <t>Descuento reintegro de recursos - DOP</t>
  </si>
  <si>
    <t xml:space="preserve">Del Giro Neto a EPS, no se aplicó $243.040.792.770,00; en virtud de la Resolución 2023320030002757-6 del 9 de mayo de 2023 de la SNS. </t>
  </si>
  <si>
    <t>LIQUIDACIÓN MENSUAL DE AFILIADOS - GIRO A ENTIDADES PROMOTORAS DE SALUD
JULIO 2026</t>
  </si>
  <si>
    <t>Fecha de giro: 08/07/2026</t>
  </si>
  <si>
    <t>Del "Giro Neto a EPS" no se aplicó $10.849.662.042,32 por embargo, según lo informado por tesorería.</t>
  </si>
  <si>
    <t>Del "Giro Neto a EPS" no se aplicó $17.997.277.321,60 por embargo, según lo informado por tesorería.</t>
  </si>
  <si>
    <t>Del "Giro Neto a EPS" no se aplicó $68.212.976.805,20 por embargo, según lo informado por tesorería.</t>
  </si>
  <si>
    <t>Del Giro Neto a EPS, no se aplicó $213.790.915.618,00, en virtud de la Resolución 2023320030001433-6 del 6 de marzo 2023 de la SNS. Del "Giro Neto a EPS" no se aplicó $18.644.993.357,20 por embargo, según lo informado por tesorería.</t>
  </si>
  <si>
    <t>Giro Directo a IPS y/o proveedores - Complemento**</t>
  </si>
  <si>
    <t>Fecha de giro Complemento</t>
  </si>
  <si>
    <t xml:space="preserve">Del "Giro Neto a EPS" no se aplicó $6.085.277.306,00 por incumplir con el cargue del archivo de giro directo en los tiempos establecidos en el marco normativo.  </t>
  </si>
  <si>
    <t xml:space="preserve">Del "Giro Neto a EPS" no se aplicó $488.794.926,495,00 por incumplir con el cargue del archivo de giro directo en los tiempos establecidos en el marco normativo. El 7 de julio de 2026, se aplicó giro directo por valor de $419.574.941.393,00 y giro tesorería $69.219.985.102,00 atendiendo comunicación de la SNS 20266304005052 del 7 de julio de 2026, allegada a la ADRES en correo electrónico de la misma fecha. Del "Giro Neto a EPS" no se aplicó $22.752.708.640,28  por embargo, según lo informado por tesorería.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</si>
</sst>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43" fontId="4" fillId="2" borderId="0" xfId="1" applyFont="1" applyFill="1"/>
    <xf numFmtId="43" fontId="8" fillId="2" borderId="0" xfId="1" applyFont="1" applyFill="1"/>
    <xf numFmtId="43" fontId="6" fillId="3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43" fontId="4" fillId="0" borderId="1" xfId="1" applyFont="1" applyFill="1" applyBorder="1" applyAlignment="1">
      <alignment horizontal="justify" vertical="center" wrapText="1"/>
    </xf>
    <xf numFmtId="14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/>
    <xf numFmtId="4" fontId="4" fillId="2" borderId="1" xfId="0" applyNumberFormat="1" applyFont="1" applyFill="1" applyBorder="1"/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1" xfId="1" applyNumberFormat="1" applyFont="1" applyFill="1" applyBorder="1" applyAlignment="1">
      <alignment vertical="center"/>
    </xf>
    <xf numFmtId="4" fontId="4" fillId="2" borderId="1" xfId="1" applyNumberFormat="1" applyFont="1" applyFill="1" applyBorder="1"/>
    <xf numFmtId="0" fontId="5" fillId="2" borderId="0" xfId="0" applyFont="1" applyFill="1"/>
    <xf numFmtId="0" fontId="3" fillId="2" borderId="0" xfId="0" applyFont="1" applyFill="1" applyAlignment="1">
      <alignment wrapText="1"/>
    </xf>
    <xf numFmtId="0" fontId="4" fillId="0" borderId="1" xfId="1" applyNumberFormat="1" applyFont="1" applyFill="1" applyBorder="1" applyAlignment="1">
      <alignment horizontal="justify" vertical="center" wrapText="1"/>
    </xf>
    <xf numFmtId="43" fontId="6" fillId="3" borderId="1" xfId="5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43" fontId="3" fillId="2" borderId="0" xfId="1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  <xf numFmtId="43" fontId="6" fillId="3" borderId="6" xfId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3" xr:uid="{81738806-333A-476D-B6EC-58EA033D5198}"/>
    <cellStyle name="Millares 2 2" xfId="7" xr:uid="{0AB8DA97-D062-4B63-80E8-B649C70DAF90}"/>
    <cellStyle name="Millares 3" xfId="5" xr:uid="{0831AB8F-FB4E-41E8-B073-E1941547C06C}"/>
    <cellStyle name="Millares 9" xfId="2" xr:uid="{53B66E1E-C0A5-4C79-8CFF-9113CA9AF283}"/>
    <cellStyle name="Millares 9 2" xfId="4" xr:uid="{B54EC228-9267-41B3-AFE6-127F7F9AB9E2}"/>
    <cellStyle name="Millares 9 2 2" xfId="8" xr:uid="{FD874AB4-2FD8-482F-9DF1-4A44D82F54AB}"/>
    <cellStyle name="Millares 9 3" xfId="6" xr:uid="{A7357C9B-3E88-4182-A82C-C7DDDD4F1A2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185208</xdr:colOff>
      <xdr:row>0</xdr:row>
      <xdr:rowOff>0</xdr:rowOff>
    </xdr:from>
    <xdr:to>
      <xdr:col>1</xdr:col>
      <xdr:colOff>782002</xdr:colOff>
      <xdr:row>4</xdr:row>
      <xdr:rowOff>46060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208" y="0"/>
          <a:ext cx="1215919" cy="123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M41"/>
  <sheetViews>
    <sheetView showGridLines="0" tabSelected="1" topLeftCell="A2" zoomScaleNormal="100" workbookViewId="0">
      <pane ySplit="8" topLeftCell="A10" activePane="bottomLeft" state="frozen"/>
      <selection activeCell="A2" sqref="A2"/>
      <selection pane="bottomLeft"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32.7109375" style="1" customWidth="1"/>
    <col min="3" max="3" width="19" style="1" bestFit="1" customWidth="1"/>
    <col min="4" max="5" width="17.42578125" style="1" customWidth="1"/>
    <col min="6" max="7" width="18.85546875" style="1" customWidth="1"/>
    <col min="8" max="8" width="17.42578125" style="1" customWidth="1"/>
    <col min="9" max="10" width="17.140625" style="1" customWidth="1"/>
    <col min="11" max="11" width="17.140625" style="44" customWidth="1"/>
    <col min="12" max="12" width="17.140625" style="15" customWidth="1"/>
    <col min="13" max="13" width="66.85546875" style="1" customWidth="1"/>
    <col min="14" max="16384" width="11.42578125" style="1"/>
  </cols>
  <sheetData>
    <row r="1" spans="1:13" ht="17.25" customHeight="1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38"/>
      <c r="L1" s="18"/>
      <c r="M1" s="15"/>
    </row>
    <row r="2" spans="1:13" ht="25.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5.5" customHeight="1" x14ac:dyDescent="0.2">
      <c r="C3" s="2"/>
      <c r="D3" s="2"/>
      <c r="E3" s="2"/>
      <c r="F3" s="2"/>
      <c r="G3" s="2"/>
      <c r="H3" s="2"/>
      <c r="I3" s="2"/>
      <c r="J3" s="2"/>
      <c r="K3" s="39"/>
      <c r="L3" s="17"/>
      <c r="M3" s="2"/>
    </row>
    <row r="4" spans="1:13" s="9" customFormat="1" ht="25.5" customHeight="1" x14ac:dyDescent="0.2">
      <c r="A4" s="48" t="s">
        <v>71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25.5" customHeight="1" x14ac:dyDescent="0.2">
      <c r="A5" s="6"/>
      <c r="C5" s="2"/>
      <c r="D5" s="2"/>
      <c r="E5" s="2"/>
      <c r="F5" s="2"/>
      <c r="G5" s="2"/>
      <c r="H5" s="2"/>
      <c r="I5" s="2"/>
      <c r="J5" s="2"/>
      <c r="K5" s="39"/>
      <c r="L5" s="17"/>
      <c r="M5" s="2"/>
    </row>
    <row r="6" spans="1:13" s="14" customFormat="1" ht="17.25" customHeight="1" x14ac:dyDescent="0.2">
      <c r="A6" s="33" t="s">
        <v>72</v>
      </c>
      <c r="B6" s="34"/>
      <c r="C6" s="11"/>
      <c r="D6" s="12"/>
      <c r="E6" s="12"/>
      <c r="F6" s="13"/>
      <c r="G6" s="13"/>
      <c r="H6" s="13"/>
      <c r="I6" s="13"/>
      <c r="J6" s="13"/>
      <c r="K6" s="13"/>
      <c r="L6" s="13"/>
      <c r="M6" s="13"/>
    </row>
    <row r="7" spans="1:13" s="14" customFormat="1" ht="17.2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</row>
    <row r="8" spans="1:13" s="9" customFormat="1" ht="21.75" customHeight="1" x14ac:dyDescent="0.2">
      <c r="A8" s="49" t="s">
        <v>2</v>
      </c>
      <c r="B8" s="51" t="s">
        <v>3</v>
      </c>
      <c r="C8" s="52" t="s">
        <v>4</v>
      </c>
      <c r="D8" s="52"/>
      <c r="E8" s="52"/>
      <c r="F8" s="53" t="s">
        <v>5</v>
      </c>
      <c r="G8" s="54"/>
      <c r="H8" s="54"/>
      <c r="I8" s="54"/>
      <c r="J8" s="54"/>
      <c r="K8" s="54"/>
      <c r="L8" s="55"/>
      <c r="M8" s="51" t="s">
        <v>1</v>
      </c>
    </row>
    <row r="9" spans="1:13" s="9" customFormat="1" ht="46.5" customHeight="1" x14ac:dyDescent="0.2">
      <c r="A9" s="50"/>
      <c r="B9" s="51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69</v>
      </c>
      <c r="I9" s="8" t="s">
        <v>11</v>
      </c>
      <c r="J9" s="36" t="s">
        <v>77</v>
      </c>
      <c r="K9" s="36" t="s">
        <v>78</v>
      </c>
      <c r="L9" s="19" t="s">
        <v>12</v>
      </c>
      <c r="M9" s="51"/>
    </row>
    <row r="10" spans="1:13" s="15" customFormat="1" ht="11.25" x14ac:dyDescent="0.2">
      <c r="A10" s="23" t="s">
        <v>13</v>
      </c>
      <c r="B10" s="24" t="s">
        <v>43</v>
      </c>
      <c r="C10" s="25">
        <v>54604955184</v>
      </c>
      <c r="D10" s="25">
        <v>1214045399</v>
      </c>
      <c r="E10" s="26">
        <v>53390909785</v>
      </c>
      <c r="F10" s="26">
        <v>53379751440</v>
      </c>
      <c r="G10" s="26">
        <v>247518685</v>
      </c>
      <c r="H10" s="26">
        <v>0</v>
      </c>
      <c r="I10" s="26">
        <v>48975419558</v>
      </c>
      <c r="J10" s="26"/>
      <c r="K10" s="40"/>
      <c r="L10" s="26">
        <v>4156813197</v>
      </c>
      <c r="M10" s="22"/>
    </row>
    <row r="11" spans="1:13" s="15" customFormat="1" ht="11.25" x14ac:dyDescent="0.2">
      <c r="A11" s="23" t="s">
        <v>14</v>
      </c>
      <c r="B11" s="24" t="s">
        <v>44</v>
      </c>
      <c r="C11" s="25">
        <v>39353018428</v>
      </c>
      <c r="D11" s="25">
        <v>379347853</v>
      </c>
      <c r="E11" s="26">
        <v>38973670575</v>
      </c>
      <c r="F11" s="26">
        <v>38677883568</v>
      </c>
      <c r="G11" s="26">
        <v>37280417</v>
      </c>
      <c r="H11" s="26">
        <v>0</v>
      </c>
      <c r="I11" s="26">
        <v>31208265044</v>
      </c>
      <c r="J11" s="26"/>
      <c r="K11" s="40"/>
      <c r="L11" s="26">
        <v>7432338107</v>
      </c>
      <c r="M11" s="22"/>
    </row>
    <row r="12" spans="1:13" s="15" customFormat="1" ht="11.25" x14ac:dyDescent="0.2">
      <c r="A12" s="23" t="s">
        <v>15</v>
      </c>
      <c r="B12" s="24" t="s">
        <v>68</v>
      </c>
      <c r="C12" s="25">
        <v>198671290130</v>
      </c>
      <c r="D12" s="25">
        <v>5340161524</v>
      </c>
      <c r="E12" s="26">
        <v>193331128606</v>
      </c>
      <c r="F12" s="26">
        <v>193217401385</v>
      </c>
      <c r="G12" s="26">
        <v>131918735</v>
      </c>
      <c r="H12" s="26">
        <v>0</v>
      </c>
      <c r="I12" s="26">
        <v>162427190205</v>
      </c>
      <c r="J12" s="26"/>
      <c r="K12" s="40"/>
      <c r="L12" s="26">
        <v>30658292445</v>
      </c>
      <c r="M12" s="22"/>
    </row>
    <row r="13" spans="1:13" s="15" customFormat="1" ht="11.25" x14ac:dyDescent="0.2">
      <c r="A13" s="23" t="s">
        <v>16</v>
      </c>
      <c r="B13" s="24" t="s">
        <v>45</v>
      </c>
      <c r="C13" s="25">
        <v>22129192245</v>
      </c>
      <c r="D13" s="25">
        <v>443897395</v>
      </c>
      <c r="E13" s="26">
        <v>21685294850</v>
      </c>
      <c r="F13" s="26">
        <v>21551568521</v>
      </c>
      <c r="G13" s="26">
        <v>98667456</v>
      </c>
      <c r="H13" s="26">
        <v>0</v>
      </c>
      <c r="I13" s="26">
        <v>10671495695</v>
      </c>
      <c r="J13" s="26"/>
      <c r="K13" s="40"/>
      <c r="L13" s="26">
        <v>10781405370</v>
      </c>
      <c r="M13" s="22"/>
    </row>
    <row r="14" spans="1:13" s="15" customFormat="1" ht="11.25" x14ac:dyDescent="0.2">
      <c r="A14" s="23" t="s">
        <v>17</v>
      </c>
      <c r="B14" s="24" t="s">
        <v>46</v>
      </c>
      <c r="C14" s="25">
        <v>23948647266</v>
      </c>
      <c r="D14" s="25">
        <v>580858164</v>
      </c>
      <c r="E14" s="26">
        <v>23367789102</v>
      </c>
      <c r="F14" s="26">
        <v>23367788531</v>
      </c>
      <c r="G14" s="26">
        <v>2678007</v>
      </c>
      <c r="H14" s="26">
        <v>0</v>
      </c>
      <c r="I14" s="26">
        <v>21056893889</v>
      </c>
      <c r="J14" s="26"/>
      <c r="K14" s="40"/>
      <c r="L14" s="26">
        <v>2308216635</v>
      </c>
      <c r="M14" s="22"/>
    </row>
    <row r="15" spans="1:13" s="15" customFormat="1" ht="11.25" x14ac:dyDescent="0.2">
      <c r="A15" s="23" t="s">
        <v>18</v>
      </c>
      <c r="B15" s="24" t="s">
        <v>47</v>
      </c>
      <c r="C15" s="25">
        <v>41300818494</v>
      </c>
      <c r="D15" s="25">
        <v>840862570</v>
      </c>
      <c r="E15" s="26">
        <v>40459955924</v>
      </c>
      <c r="F15" s="26">
        <v>40448755834</v>
      </c>
      <c r="G15" s="26">
        <v>1659576548</v>
      </c>
      <c r="H15" s="26">
        <v>0</v>
      </c>
      <c r="I15" s="26">
        <v>35838162730</v>
      </c>
      <c r="J15" s="26"/>
      <c r="K15" s="40"/>
      <c r="L15" s="32">
        <v>2951016556</v>
      </c>
      <c r="M15" s="22"/>
    </row>
    <row r="16" spans="1:13" s="15" customFormat="1" ht="11.25" x14ac:dyDescent="0.2">
      <c r="A16" s="23" t="s">
        <v>19</v>
      </c>
      <c r="B16" s="24" t="s">
        <v>48</v>
      </c>
      <c r="C16" s="25">
        <v>40275906657</v>
      </c>
      <c r="D16" s="25">
        <v>592992099</v>
      </c>
      <c r="E16" s="26">
        <v>39682914558</v>
      </c>
      <c r="F16" s="26">
        <v>39682914558</v>
      </c>
      <c r="G16" s="26">
        <v>19953180</v>
      </c>
      <c r="H16" s="26">
        <v>0</v>
      </c>
      <c r="I16" s="26">
        <v>14134368006</v>
      </c>
      <c r="J16" s="26"/>
      <c r="K16" s="40"/>
      <c r="L16" s="26">
        <v>25528593372</v>
      </c>
      <c r="M16" s="22"/>
    </row>
    <row r="17" spans="1:13" s="15" customFormat="1" ht="11.25" x14ac:dyDescent="0.2">
      <c r="A17" s="23" t="s">
        <v>20</v>
      </c>
      <c r="B17" s="24" t="s">
        <v>49</v>
      </c>
      <c r="C17" s="25">
        <v>45384112385</v>
      </c>
      <c r="D17" s="25">
        <v>1316408492</v>
      </c>
      <c r="E17" s="26">
        <v>44067703893</v>
      </c>
      <c r="F17" s="26">
        <v>44048765612</v>
      </c>
      <c r="G17" s="26">
        <v>2740448</v>
      </c>
      <c r="H17" s="26">
        <v>0</v>
      </c>
      <c r="I17" s="26">
        <v>25670098336</v>
      </c>
      <c r="J17" s="26"/>
      <c r="K17" s="40"/>
      <c r="L17" s="26">
        <v>18375926828</v>
      </c>
      <c r="M17" s="22"/>
    </row>
    <row r="18" spans="1:13" s="15" customFormat="1" ht="11.25" x14ac:dyDescent="0.2">
      <c r="A18" s="23" t="s">
        <v>21</v>
      </c>
      <c r="B18" s="24" t="s">
        <v>50</v>
      </c>
      <c r="C18" s="25">
        <v>67414829819</v>
      </c>
      <c r="D18" s="25">
        <v>909216661</v>
      </c>
      <c r="E18" s="26">
        <v>66505613158</v>
      </c>
      <c r="F18" s="26">
        <v>66502479446</v>
      </c>
      <c r="G18" s="26">
        <v>0</v>
      </c>
      <c r="H18" s="26">
        <v>0</v>
      </c>
      <c r="I18" s="26">
        <v>43280032127</v>
      </c>
      <c r="J18" s="26"/>
      <c r="K18" s="40"/>
      <c r="L18" s="26">
        <v>23222447319</v>
      </c>
      <c r="M18" s="22"/>
    </row>
    <row r="19" spans="1:13" s="15" customFormat="1" ht="11.25" x14ac:dyDescent="0.2">
      <c r="A19" s="23" t="s">
        <v>22</v>
      </c>
      <c r="B19" s="24" t="s">
        <v>51</v>
      </c>
      <c r="C19" s="25">
        <v>16954637227</v>
      </c>
      <c r="D19" s="25">
        <v>299541776</v>
      </c>
      <c r="E19" s="26">
        <v>16655095451</v>
      </c>
      <c r="F19" s="26">
        <v>16655095451</v>
      </c>
      <c r="G19" s="26">
        <v>8923075</v>
      </c>
      <c r="H19" s="26">
        <v>0</v>
      </c>
      <c r="I19" s="26">
        <v>15506690775</v>
      </c>
      <c r="J19" s="26"/>
      <c r="K19" s="40"/>
      <c r="L19" s="26">
        <v>1139481601</v>
      </c>
      <c r="M19" s="22"/>
    </row>
    <row r="20" spans="1:13" s="15" customFormat="1" ht="11.25" x14ac:dyDescent="0.2">
      <c r="A20" s="23" t="s">
        <v>23</v>
      </c>
      <c r="B20" s="24" t="s">
        <v>52</v>
      </c>
      <c r="C20" s="25">
        <v>11934718</v>
      </c>
      <c r="D20" s="25">
        <v>12172783</v>
      </c>
      <c r="E20" s="26">
        <v>-238065</v>
      </c>
      <c r="F20" s="26">
        <v>0</v>
      </c>
      <c r="G20" s="26">
        <v>0</v>
      </c>
      <c r="H20" s="26">
        <v>0</v>
      </c>
      <c r="I20" s="26">
        <v>0</v>
      </c>
      <c r="J20" s="26"/>
      <c r="K20" s="40"/>
      <c r="L20" s="26">
        <v>0</v>
      </c>
      <c r="M20" s="22"/>
    </row>
    <row r="21" spans="1:13" s="15" customFormat="1" ht="11.25" x14ac:dyDescent="0.2">
      <c r="A21" s="23" t="s">
        <v>24</v>
      </c>
      <c r="B21" s="24" t="s">
        <v>53</v>
      </c>
      <c r="C21" s="25">
        <v>260232775228</v>
      </c>
      <c r="D21" s="25">
        <v>8886577364</v>
      </c>
      <c r="E21" s="26">
        <v>251346197864</v>
      </c>
      <c r="F21" s="26">
        <v>251278835327</v>
      </c>
      <c r="G21" s="26">
        <v>0</v>
      </c>
      <c r="H21" s="26">
        <v>0</v>
      </c>
      <c r="I21" s="26">
        <v>200623519230</v>
      </c>
      <c r="J21" s="26"/>
      <c r="K21" s="40"/>
      <c r="L21" s="26">
        <v>50655316097</v>
      </c>
      <c r="M21" s="22"/>
    </row>
    <row r="22" spans="1:13" s="15" customFormat="1" ht="11.25" x14ac:dyDescent="0.2">
      <c r="A22" s="23" t="s">
        <v>25</v>
      </c>
      <c r="B22" s="24" t="s">
        <v>54</v>
      </c>
      <c r="C22" s="25">
        <v>240043412445</v>
      </c>
      <c r="D22" s="25">
        <v>6036716148</v>
      </c>
      <c r="E22" s="26">
        <v>234006696297</v>
      </c>
      <c r="F22" s="26">
        <v>233916745695</v>
      </c>
      <c r="G22" s="26">
        <v>0</v>
      </c>
      <c r="H22" s="26">
        <v>0</v>
      </c>
      <c r="I22" s="26">
        <v>190185542256</v>
      </c>
      <c r="J22" s="26"/>
      <c r="K22" s="40"/>
      <c r="L22" s="26">
        <v>43731203439</v>
      </c>
      <c r="M22" s="22"/>
    </row>
    <row r="23" spans="1:13" s="15" customFormat="1" ht="11.25" x14ac:dyDescent="0.2">
      <c r="A23" s="23" t="s">
        <v>26</v>
      </c>
      <c r="B23" s="24" t="s">
        <v>55</v>
      </c>
      <c r="C23" s="25">
        <v>46375222633</v>
      </c>
      <c r="D23" s="25">
        <v>1339684190</v>
      </c>
      <c r="E23" s="26">
        <v>45035538443</v>
      </c>
      <c r="F23" s="26">
        <v>45034619782</v>
      </c>
      <c r="G23" s="26">
        <v>1076531</v>
      </c>
      <c r="H23" s="26">
        <v>0</v>
      </c>
      <c r="I23" s="26">
        <v>9300992841</v>
      </c>
      <c r="J23" s="26"/>
      <c r="K23" s="40"/>
      <c r="L23" s="26">
        <v>35732550410</v>
      </c>
      <c r="M23" s="22"/>
    </row>
    <row r="24" spans="1:13" s="15" customFormat="1" ht="11.25" x14ac:dyDescent="0.2">
      <c r="A24" s="23" t="s">
        <v>27</v>
      </c>
      <c r="B24" s="24" t="s">
        <v>56</v>
      </c>
      <c r="C24" s="25">
        <v>149748422596</v>
      </c>
      <c r="D24" s="25">
        <v>8173415505</v>
      </c>
      <c r="E24" s="26">
        <v>141575007091</v>
      </c>
      <c r="F24" s="26">
        <v>141554832434</v>
      </c>
      <c r="G24" s="26">
        <v>1140651</v>
      </c>
      <c r="H24" s="26">
        <v>0</v>
      </c>
      <c r="I24" s="26">
        <v>80729024295</v>
      </c>
      <c r="J24" s="26"/>
      <c r="K24" s="40"/>
      <c r="L24" s="26">
        <v>60824667488</v>
      </c>
      <c r="M24" s="22"/>
    </row>
    <row r="25" spans="1:13" s="15" customFormat="1" ht="11.25" x14ac:dyDescent="0.2">
      <c r="A25" s="23" t="s">
        <v>28</v>
      </c>
      <c r="B25" s="24" t="s">
        <v>57</v>
      </c>
      <c r="C25" s="25">
        <v>12946246580</v>
      </c>
      <c r="D25" s="25">
        <v>364997552</v>
      </c>
      <c r="E25" s="26">
        <v>12581249028</v>
      </c>
      <c r="F25" s="26">
        <v>12568445979</v>
      </c>
      <c r="G25" s="26">
        <v>40172985</v>
      </c>
      <c r="H25" s="26">
        <v>0</v>
      </c>
      <c r="I25" s="26">
        <v>7983253712</v>
      </c>
      <c r="J25" s="26"/>
      <c r="K25" s="40"/>
      <c r="L25" s="26">
        <v>4545019282</v>
      </c>
      <c r="M25" s="22"/>
    </row>
    <row r="26" spans="1:13" s="15" customFormat="1" ht="22.5" x14ac:dyDescent="0.2">
      <c r="A26" s="23" t="s">
        <v>29</v>
      </c>
      <c r="B26" s="24" t="s">
        <v>58</v>
      </c>
      <c r="C26" s="25">
        <v>142654004008</v>
      </c>
      <c r="D26" s="25">
        <v>7225547694</v>
      </c>
      <c r="E26" s="26">
        <v>135428456314</v>
      </c>
      <c r="F26" s="26">
        <v>135413525888</v>
      </c>
      <c r="G26" s="26">
        <v>212404236</v>
      </c>
      <c r="H26" s="26">
        <v>0</v>
      </c>
      <c r="I26" s="26">
        <v>116347244047</v>
      </c>
      <c r="J26" s="26"/>
      <c r="K26" s="40"/>
      <c r="L26" s="26">
        <v>18853877605</v>
      </c>
      <c r="M26" s="22" t="s">
        <v>73</v>
      </c>
    </row>
    <row r="27" spans="1:13" s="15" customFormat="1" ht="11.25" x14ac:dyDescent="0.2">
      <c r="A27" s="23" t="s">
        <v>30</v>
      </c>
      <c r="B27" s="24" t="s">
        <v>59</v>
      </c>
      <c r="C27" s="25">
        <v>30674613838</v>
      </c>
      <c r="D27" s="25">
        <v>1429544982</v>
      </c>
      <c r="E27" s="26">
        <v>29245068856</v>
      </c>
      <c r="F27" s="26">
        <v>29229964918</v>
      </c>
      <c r="G27" s="26">
        <v>0</v>
      </c>
      <c r="H27" s="26">
        <v>0</v>
      </c>
      <c r="I27" s="26">
        <v>23624476882</v>
      </c>
      <c r="J27" s="26"/>
      <c r="K27" s="40"/>
      <c r="L27" s="26">
        <v>5605488036</v>
      </c>
      <c r="M27" s="22"/>
    </row>
    <row r="28" spans="1:13" s="15" customFormat="1" ht="11.25" x14ac:dyDescent="0.2">
      <c r="A28" s="23" t="s">
        <v>31</v>
      </c>
      <c r="B28" s="24" t="s">
        <v>60</v>
      </c>
      <c r="C28" s="25">
        <v>201724812689</v>
      </c>
      <c r="D28" s="25">
        <v>2817403361</v>
      </c>
      <c r="E28" s="26">
        <v>198907409328</v>
      </c>
      <c r="F28" s="26">
        <v>198904727314</v>
      </c>
      <c r="G28" s="26">
        <v>392757886</v>
      </c>
      <c r="H28" s="26">
        <v>0</v>
      </c>
      <c r="I28" s="26">
        <v>166790503239</v>
      </c>
      <c r="J28" s="26"/>
      <c r="K28" s="40"/>
      <c r="L28" s="26">
        <v>31721466189</v>
      </c>
      <c r="M28" s="22"/>
    </row>
    <row r="29" spans="1:13" s="15" customFormat="1" ht="22.5" x14ac:dyDescent="0.2">
      <c r="A29" s="23" t="s">
        <v>32</v>
      </c>
      <c r="B29" s="24" t="s">
        <v>61</v>
      </c>
      <c r="C29" s="25">
        <v>235216914451</v>
      </c>
      <c r="D29" s="25">
        <v>10445708754</v>
      </c>
      <c r="E29" s="26">
        <v>224771205697</v>
      </c>
      <c r="F29" s="26">
        <v>224692249129</v>
      </c>
      <c r="G29" s="25">
        <v>173018442</v>
      </c>
      <c r="H29" s="26">
        <v>0</v>
      </c>
      <c r="I29" s="26">
        <v>202717582677</v>
      </c>
      <c r="J29" s="26"/>
      <c r="K29" s="40"/>
      <c r="L29" s="25">
        <v>21801648010</v>
      </c>
      <c r="M29" s="22" t="s">
        <v>74</v>
      </c>
    </row>
    <row r="30" spans="1:13" s="15" customFormat="1" ht="11.25" x14ac:dyDescent="0.2">
      <c r="A30" s="23" t="s">
        <v>33</v>
      </c>
      <c r="B30" s="24" t="s">
        <v>62</v>
      </c>
      <c r="C30" s="25">
        <v>264779315105</v>
      </c>
      <c r="D30" s="25">
        <v>11075246276</v>
      </c>
      <c r="E30" s="26">
        <v>253704068829</v>
      </c>
      <c r="F30" s="26">
        <v>253704068215</v>
      </c>
      <c r="G30" s="26">
        <v>0</v>
      </c>
      <c r="H30" s="26">
        <v>0</v>
      </c>
      <c r="I30" s="26">
        <v>244843197881</v>
      </c>
      <c r="J30" s="26"/>
      <c r="K30" s="40"/>
      <c r="L30" s="26">
        <v>8860870334</v>
      </c>
      <c r="M30" s="22"/>
    </row>
    <row r="31" spans="1:13" s="15" customFormat="1" ht="22.5" x14ac:dyDescent="0.2">
      <c r="A31" s="23" t="s">
        <v>34</v>
      </c>
      <c r="B31" s="24" t="s">
        <v>61</v>
      </c>
      <c r="C31" s="25">
        <v>864926747216</v>
      </c>
      <c r="D31" s="25">
        <v>13682086905</v>
      </c>
      <c r="E31" s="26">
        <v>851244660311</v>
      </c>
      <c r="F31" s="26">
        <v>850933491359</v>
      </c>
      <c r="G31" s="26">
        <v>242004313</v>
      </c>
      <c r="H31" s="26">
        <v>0</v>
      </c>
      <c r="I31" s="26">
        <v>738575387795</v>
      </c>
      <c r="J31" s="26"/>
      <c r="K31" s="40"/>
      <c r="L31" s="26">
        <v>112116099251</v>
      </c>
      <c r="M31" s="22" t="s">
        <v>75</v>
      </c>
    </row>
    <row r="32" spans="1:13" s="16" customFormat="1" ht="22.5" x14ac:dyDescent="0.25">
      <c r="A32" s="27" t="s">
        <v>35</v>
      </c>
      <c r="B32" s="28" t="s">
        <v>63</v>
      </c>
      <c r="C32" s="29">
        <v>6569931039</v>
      </c>
      <c r="D32" s="29">
        <v>473289884</v>
      </c>
      <c r="E32" s="30">
        <v>6096641155</v>
      </c>
      <c r="F32" s="30">
        <v>6085277306</v>
      </c>
      <c r="G32" s="30">
        <v>0</v>
      </c>
      <c r="H32" s="30">
        <v>0</v>
      </c>
      <c r="I32" s="30">
        <v>0</v>
      </c>
      <c r="J32" s="30"/>
      <c r="K32" s="41"/>
      <c r="L32" s="30">
        <v>6085277306</v>
      </c>
      <c r="M32" s="35" t="s">
        <v>79</v>
      </c>
    </row>
    <row r="33" spans="1:13" s="15" customFormat="1" ht="11.25" x14ac:dyDescent="0.2">
      <c r="A33" s="27" t="s">
        <v>36</v>
      </c>
      <c r="B33" s="28" t="s">
        <v>64</v>
      </c>
      <c r="C33" s="29">
        <v>3693225303</v>
      </c>
      <c r="D33" s="29">
        <v>137490639</v>
      </c>
      <c r="E33" s="30">
        <v>3555734664</v>
      </c>
      <c r="F33" s="30">
        <v>3555734664</v>
      </c>
      <c r="G33" s="30">
        <v>150142</v>
      </c>
      <c r="H33" s="30">
        <v>0</v>
      </c>
      <c r="I33" s="30">
        <v>44487169</v>
      </c>
      <c r="J33" s="30"/>
      <c r="K33" s="41"/>
      <c r="L33" s="30">
        <v>3511097353</v>
      </c>
      <c r="M33" s="22"/>
    </row>
    <row r="34" spans="1:13" s="15" customFormat="1" ht="11.25" x14ac:dyDescent="0.2">
      <c r="A34" s="27" t="s">
        <v>37</v>
      </c>
      <c r="B34" s="28" t="s">
        <v>65</v>
      </c>
      <c r="C34" s="29">
        <v>5444277326</v>
      </c>
      <c r="D34" s="29">
        <v>368135264</v>
      </c>
      <c r="E34" s="30">
        <v>5076142062</v>
      </c>
      <c r="F34" s="30">
        <v>5074108998</v>
      </c>
      <c r="G34" s="30">
        <v>11959755</v>
      </c>
      <c r="H34" s="30">
        <v>0</v>
      </c>
      <c r="I34" s="30">
        <v>3127462499</v>
      </c>
      <c r="J34" s="30"/>
      <c r="K34" s="41"/>
      <c r="L34" s="30">
        <v>1934686744</v>
      </c>
      <c r="M34" s="22"/>
    </row>
    <row r="35" spans="1:13" s="15" customFormat="1" ht="11.25" x14ac:dyDescent="0.2">
      <c r="A35" s="27" t="s">
        <v>38</v>
      </c>
      <c r="B35" s="28" t="s">
        <v>64</v>
      </c>
      <c r="C35" s="29">
        <v>205658185</v>
      </c>
      <c r="D35" s="29">
        <v>853878</v>
      </c>
      <c r="E35" s="30">
        <v>204804307</v>
      </c>
      <c r="F35" s="30">
        <v>204804307</v>
      </c>
      <c r="G35" s="30">
        <v>0</v>
      </c>
      <c r="H35" s="30">
        <v>0</v>
      </c>
      <c r="I35" s="30">
        <v>5312341</v>
      </c>
      <c r="J35" s="30"/>
      <c r="K35" s="41"/>
      <c r="L35" s="30">
        <v>199491966</v>
      </c>
      <c r="M35" s="22"/>
    </row>
    <row r="36" spans="1:13" s="16" customFormat="1" ht="67.5" x14ac:dyDescent="0.25">
      <c r="A36" s="27" t="s">
        <v>39</v>
      </c>
      <c r="B36" s="28" t="s">
        <v>63</v>
      </c>
      <c r="C36" s="29">
        <v>497632969938</v>
      </c>
      <c r="D36" s="29">
        <v>8188455796</v>
      </c>
      <c r="E36" s="30">
        <v>489444514142</v>
      </c>
      <c r="F36" s="30">
        <v>489104894463</v>
      </c>
      <c r="G36" s="30">
        <v>309967968</v>
      </c>
      <c r="H36" s="30">
        <v>0</v>
      </c>
      <c r="I36" s="30">
        <v>0</v>
      </c>
      <c r="J36" s="30">
        <v>419574941393</v>
      </c>
      <c r="K36" s="37">
        <v>46211</v>
      </c>
      <c r="L36" s="30">
        <f>488794926495-J36</f>
        <v>69219985102</v>
      </c>
      <c r="M36" s="35" t="s">
        <v>80</v>
      </c>
    </row>
    <row r="37" spans="1:13" s="16" customFormat="1" ht="33.75" x14ac:dyDescent="0.25">
      <c r="A37" s="27" t="s">
        <v>40</v>
      </c>
      <c r="B37" s="28" t="s">
        <v>66</v>
      </c>
      <c r="C37" s="29">
        <v>236898876757</v>
      </c>
      <c r="D37" s="29">
        <v>4102104188</v>
      </c>
      <c r="E37" s="30">
        <v>232796772569</v>
      </c>
      <c r="F37" s="30">
        <v>232742825759</v>
      </c>
      <c r="G37" s="30">
        <v>0</v>
      </c>
      <c r="H37" s="30">
        <v>0</v>
      </c>
      <c r="I37" s="30">
        <v>0</v>
      </c>
      <c r="J37" s="30"/>
      <c r="K37" s="41"/>
      <c r="L37" s="31">
        <v>232742825759</v>
      </c>
      <c r="M37" s="22" t="s">
        <v>76</v>
      </c>
    </row>
    <row r="38" spans="1:13" s="16" customFormat="1" ht="22.5" x14ac:dyDescent="0.25">
      <c r="A38" s="27" t="s">
        <v>41</v>
      </c>
      <c r="B38" s="28" t="s">
        <v>67</v>
      </c>
      <c r="C38" s="29">
        <v>268893423771</v>
      </c>
      <c r="D38" s="29">
        <v>4015043854</v>
      </c>
      <c r="E38" s="30">
        <v>264878379917</v>
      </c>
      <c r="F38" s="30">
        <v>264781611368</v>
      </c>
      <c r="G38" s="30">
        <v>229344696</v>
      </c>
      <c r="H38" s="30">
        <v>0</v>
      </c>
      <c r="I38" s="30">
        <v>0</v>
      </c>
      <c r="J38" s="30"/>
      <c r="K38" s="41"/>
      <c r="L38" s="31">
        <v>264552266672</v>
      </c>
      <c r="M38" s="22" t="s">
        <v>70</v>
      </c>
    </row>
    <row r="39" spans="1:13" s="16" customFormat="1" ht="11.25" x14ac:dyDescent="0.25">
      <c r="A39" s="27" t="s">
        <v>42</v>
      </c>
      <c r="B39" s="28" t="s">
        <v>65</v>
      </c>
      <c r="C39" s="29">
        <v>387990966769</v>
      </c>
      <c r="D39" s="29">
        <v>5837690993</v>
      </c>
      <c r="E39" s="30">
        <v>382153275776</v>
      </c>
      <c r="F39" s="30">
        <v>382002892092</v>
      </c>
      <c r="G39" s="30">
        <v>516566794</v>
      </c>
      <c r="H39" s="30">
        <v>0</v>
      </c>
      <c r="I39" s="30">
        <v>314129898454</v>
      </c>
      <c r="J39" s="30"/>
      <c r="K39" s="41"/>
      <c r="L39" s="30">
        <v>67356426844</v>
      </c>
      <c r="M39" s="21"/>
    </row>
    <row r="40" spans="1:13" s="15" customFormat="1" ht="14.25" customHeight="1" x14ac:dyDescent="0.2">
      <c r="A40" s="45" t="s">
        <v>0</v>
      </c>
      <c r="B40" s="46"/>
      <c r="C40" s="7">
        <f>SUM(C10:C39)</f>
        <v>4406701158430</v>
      </c>
      <c r="D40" s="7">
        <f>SUM(D10:D39)</f>
        <v>106529497943</v>
      </c>
      <c r="E40" s="7">
        <f t="shared" ref="E40:F40" si="0">SUM(E10:E39)</f>
        <v>4300171660487</v>
      </c>
      <c r="F40" s="7">
        <f t="shared" si="0"/>
        <v>4298316059343</v>
      </c>
      <c r="G40" s="7">
        <f>SUM(G10:G39)</f>
        <v>4339820950</v>
      </c>
      <c r="H40" s="7">
        <f>SUM(H10:H39)</f>
        <v>0</v>
      </c>
      <c r="I40" s="7">
        <f>SUM(I10:I39)</f>
        <v>2707796501683</v>
      </c>
      <c r="J40" s="7">
        <f t="shared" ref="J40:K40" si="1">SUM(J10:J39)</f>
        <v>419574941393</v>
      </c>
      <c r="K40" s="42">
        <f t="shared" si="1"/>
        <v>46211</v>
      </c>
      <c r="L40" s="7">
        <f>SUM(L10:L39)</f>
        <v>1166604795317</v>
      </c>
      <c r="M40" s="20"/>
    </row>
    <row r="41" spans="1:13" ht="15" customHeight="1" x14ac:dyDescent="0.2">
      <c r="C41" s="5"/>
      <c r="D41" s="5"/>
      <c r="E41" s="5"/>
      <c r="F41" s="5"/>
      <c r="G41" s="5"/>
      <c r="H41" s="5"/>
      <c r="I41" s="5"/>
      <c r="J41" s="5"/>
      <c r="K41" s="43"/>
      <c r="L41" s="1"/>
      <c r="M41" s="5"/>
    </row>
  </sheetData>
  <mergeCells count="8">
    <mergeCell ref="A40:B40"/>
    <mergeCell ref="A2:M2"/>
    <mergeCell ref="A4:M4"/>
    <mergeCell ref="A8:A9"/>
    <mergeCell ref="B8:B9"/>
    <mergeCell ref="C8:E8"/>
    <mergeCell ref="M8:M9"/>
    <mergeCell ref="F8:L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2026</iril>
    <szdw xmlns="a904e863-f9c3-44e7-be1b-41a106896d87">7</szdw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customXml/itemProps2.xml><?xml version="1.0" encoding="utf-8"?>
<ds:datastoreItem xmlns:ds="http://schemas.openxmlformats.org/officeDocument/2006/customXml" ds:itemID="{D49CCE2E-C4FD-494A-8618-1DBC5C2F0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2026-07-14T13:30:21Z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